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20" yWindow="792" windowWidth="22428" windowHeight="8664"/>
  </bookViews>
  <sheets>
    <sheet name="CONTRACHEQUE - ADIC. INATIV." sheetId="15" r:id="rId1"/>
  </sheets>
  <calcPr calcId="145621"/>
</workbook>
</file>

<file path=xl/calcChain.xml><?xml version="1.0" encoding="utf-8"?>
<calcChain xmlns="http://schemas.openxmlformats.org/spreadsheetml/2006/main">
  <c r="D11" i="15" l="1"/>
  <c r="C10" i="15"/>
  <c r="C9" i="15"/>
  <c r="E2" i="15"/>
  <c r="C6" i="15" l="1"/>
  <c r="C8" i="15" s="1"/>
  <c r="D12" i="15" l="1"/>
  <c r="C14" i="15"/>
  <c r="C18" i="15" l="1"/>
  <c r="D13" i="15" s="1"/>
  <c r="C16" i="15" s="1"/>
  <c r="C15" i="15" l="1"/>
</calcChain>
</file>

<file path=xl/sharedStrings.xml><?xml version="1.0" encoding="utf-8"?>
<sst xmlns="http://schemas.openxmlformats.org/spreadsheetml/2006/main" count="29" uniqueCount="24">
  <si>
    <t>Vantagens</t>
  </si>
  <si>
    <t>Descontos</t>
  </si>
  <si>
    <t xml:space="preserve"> Informações</t>
  </si>
  <si>
    <t xml:space="preserve">Discriminação                               </t>
  </si>
  <si>
    <t xml:space="preserve">0100 - TRIENIO                               </t>
  </si>
  <si>
    <t xml:space="preserve">1510 - INDENIZAÇÃO GRAT HABIL PROF </t>
  </si>
  <si>
    <t xml:space="preserve"> </t>
  </si>
  <si>
    <t xml:space="preserve">1509 - GRAT REG ESP DE TRAB </t>
  </si>
  <si>
    <t>BASE DE CÁLCULO IRPF</t>
  </si>
  <si>
    <t>DEPENDENTES</t>
  </si>
  <si>
    <t>PARCELA DEDUÇÃO IRPF</t>
  </si>
  <si>
    <t>8999 - IMPOSTO DE RENDA</t>
  </si>
  <si>
    <t>4025 - FUNDO DE SAÚDE</t>
  </si>
  <si>
    <t>ALIQUOTA DO IRPF</t>
  </si>
  <si>
    <t>0015 - DIF POSTO/GRADUAÇÃO T SERV</t>
  </si>
  <si>
    <t>1511 - INDENIZAÇÃO ADIC INATIVIDADE</t>
  </si>
  <si>
    <t xml:space="preserve">0009 - SOLDO PROVENTO                             </t>
  </si>
  <si>
    <r>
      <t xml:space="preserve">SIMULAÇÃO DE CONTRACHEQUE </t>
    </r>
    <r>
      <rPr>
        <b/>
        <sz val="11"/>
        <color rgb="FFFF0000"/>
        <rFont val="Calibri"/>
        <family val="2"/>
      </rPr>
      <t>COM ADICIONAL INATIVIDADE</t>
    </r>
  </si>
  <si>
    <t>TOTAL BRUTO</t>
  </si>
  <si>
    <t>TOTAL MENOS IRPF</t>
  </si>
  <si>
    <t>TOTAL LÍQUIDO</t>
  </si>
  <si>
    <t>8881 - CONTR MILITAR INATIVOS</t>
  </si>
  <si>
    <t>MUDE SOMENTE OS CAMPOS EM VERDE CONFORME SUAS PARTICULARIDADES.</t>
  </si>
  <si>
    <r>
      <t>SIMULAÇÃO DE CONTRACHEQUE-</t>
    </r>
    <r>
      <rPr>
        <b/>
        <sz val="11"/>
        <color rgb="FFFF0000"/>
        <rFont val="Calibri"/>
        <family val="2"/>
      </rPr>
      <t>COM ADIC. INAT.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</si>
</sst>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0.0%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F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3" xfId="0" applyBorder="1"/>
    <xf numFmtId="164" fontId="0" fillId="0" borderId="0" xfId="0" applyNumberFormat="1" applyBorder="1"/>
    <xf numFmtId="10" fontId="0" fillId="0" borderId="0" xfId="0" applyNumberFormat="1" applyBorder="1"/>
    <xf numFmtId="0" fontId="0" fillId="0" borderId="8" xfId="0" applyBorder="1"/>
    <xf numFmtId="0" fontId="0" fillId="0" borderId="7" xfId="0" applyBorder="1"/>
    <xf numFmtId="0" fontId="1" fillId="0" borderId="9" xfId="0" applyFont="1" applyBorder="1"/>
    <xf numFmtId="0" fontId="0" fillId="0" borderId="4" xfId="0" applyBorder="1"/>
    <xf numFmtId="10" fontId="0" fillId="0" borderId="13" xfId="0" applyNumberFormat="1" applyBorder="1" applyAlignment="1">
      <alignment horizontal="right"/>
    </xf>
    <xf numFmtId="10" fontId="1" fillId="0" borderId="0" xfId="0" applyNumberFormat="1" applyFont="1" applyBorder="1"/>
    <xf numFmtId="164" fontId="1" fillId="0" borderId="0" xfId="0" applyNumberFormat="1" applyFont="1" applyBorder="1"/>
    <xf numFmtId="164" fontId="5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right"/>
    </xf>
    <xf numFmtId="0" fontId="5" fillId="0" borderId="9" xfId="0" applyFont="1" applyFill="1" applyBorder="1"/>
    <xf numFmtId="10" fontId="2" fillId="3" borderId="1" xfId="0" applyNumberFormat="1" applyFont="1" applyFill="1" applyBorder="1"/>
    <xf numFmtId="0" fontId="2" fillId="0" borderId="9" xfId="0" applyFont="1" applyFill="1" applyBorder="1"/>
    <xf numFmtId="164" fontId="2" fillId="0" borderId="2" xfId="0" applyNumberFormat="1" applyFont="1" applyFill="1" applyBorder="1"/>
    <xf numFmtId="10" fontId="2" fillId="0" borderId="2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/>
    <xf numFmtId="165" fontId="6" fillId="3" borderId="1" xfId="0" applyNumberFormat="1" applyFont="1" applyFill="1" applyBorder="1"/>
    <xf numFmtId="164" fontId="6" fillId="0" borderId="2" xfId="0" applyNumberFormat="1" applyFont="1" applyFill="1" applyBorder="1"/>
    <xf numFmtId="0" fontId="5" fillId="0" borderId="7" xfId="0" applyFont="1" applyBorder="1"/>
    <xf numFmtId="164" fontId="5" fillId="0" borderId="0" xfId="0" applyNumberFormat="1" applyFont="1" applyBorder="1"/>
    <xf numFmtId="0" fontId="6" fillId="0" borderId="9" xfId="0" applyFont="1" applyBorder="1"/>
    <xf numFmtId="0" fontId="5" fillId="0" borderId="10" xfId="0" applyFont="1" applyBorder="1"/>
    <xf numFmtId="164" fontId="2" fillId="2" borderId="12" xfId="0" applyNumberFormat="1" applyFont="1" applyFill="1" applyBorder="1" applyAlignment="1">
      <alignment horizontal="center"/>
    </xf>
    <xf numFmtId="10" fontId="0" fillId="3" borderId="6" xfId="0" applyNumberFormat="1" applyFill="1" applyBorder="1"/>
    <xf numFmtId="164" fontId="0" fillId="3" borderId="16" xfId="0" applyNumberFormat="1" applyFill="1" applyBorder="1"/>
    <xf numFmtId="164" fontId="1" fillId="0" borderId="5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0" fontId="2" fillId="2" borderId="12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5" fillId="0" borderId="18" xfId="0" applyFont="1" applyFill="1" applyBorder="1"/>
    <xf numFmtId="164" fontId="0" fillId="0" borderId="19" xfId="0" applyNumberFormat="1" applyBorder="1"/>
    <xf numFmtId="10" fontId="1" fillId="0" borderId="15" xfId="0" applyNumberFormat="1" applyFont="1" applyBorder="1" applyAlignment="1">
      <alignment horizontal="center"/>
    </xf>
    <xf numFmtId="10" fontId="2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164" fontId="0" fillId="0" borderId="2" xfId="0" applyNumberFormat="1" applyFill="1" applyBorder="1"/>
    <xf numFmtId="0" fontId="2" fillId="4" borderId="5" xfId="0" applyFont="1" applyFill="1" applyBorder="1"/>
    <xf numFmtId="164" fontId="0" fillId="4" borderId="16" xfId="0" applyNumberFormat="1" applyFill="1" applyBorder="1"/>
    <xf numFmtId="10" fontId="0" fillId="4" borderId="6" xfId="0" applyNumberFormat="1" applyFill="1" applyBorder="1"/>
    <xf numFmtId="0" fontId="1" fillId="0" borderId="10" xfId="0" applyFont="1" applyFill="1" applyBorder="1"/>
    <xf numFmtId="0" fontId="1" fillId="0" borderId="10" xfId="0" applyFont="1" applyBorder="1"/>
    <xf numFmtId="164" fontId="2" fillId="0" borderId="11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0" fillId="0" borderId="20" xfId="0" applyNumberFormat="1" applyBorder="1"/>
    <xf numFmtId="164" fontId="0" fillId="0" borderId="14" xfId="0" applyNumberFormat="1" applyFill="1" applyBorder="1"/>
    <xf numFmtId="164" fontId="1" fillId="0" borderId="1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7" fillId="3" borderId="5" xfId="0" applyFont="1" applyFill="1" applyBorder="1"/>
    <xf numFmtId="164" fontId="0" fillId="5" borderId="0" xfId="0" applyNumberFormat="1" applyFill="1" applyBorder="1"/>
    <xf numFmtId="0" fontId="0" fillId="5" borderId="0" xfId="0" applyFill="1" applyBorder="1"/>
    <xf numFmtId="164" fontId="1" fillId="5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4</xdr:row>
      <xdr:rowOff>184150</xdr:rowOff>
    </xdr:from>
    <xdr:to>
      <xdr:col>7</xdr:col>
      <xdr:colOff>279400</xdr:colOff>
      <xdr:row>5</xdr:row>
      <xdr:rowOff>177800</xdr:rowOff>
    </xdr:to>
    <xdr:sp macro="" textlink="">
      <xdr:nvSpPr>
        <xdr:cNvPr id="18" name="Seta para a esquerda 17"/>
        <xdr:cNvSpPr/>
      </xdr:nvSpPr>
      <xdr:spPr>
        <a:xfrm>
          <a:off x="6134100" y="83820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38100</xdr:colOff>
      <xdr:row>6</xdr:row>
      <xdr:rowOff>165100</xdr:rowOff>
    </xdr:from>
    <xdr:to>
      <xdr:col>7</xdr:col>
      <xdr:colOff>285750</xdr:colOff>
      <xdr:row>7</xdr:row>
      <xdr:rowOff>158750</xdr:rowOff>
    </xdr:to>
    <xdr:sp macro="" textlink="">
      <xdr:nvSpPr>
        <xdr:cNvPr id="19" name="Seta para a esquerda 18"/>
        <xdr:cNvSpPr/>
      </xdr:nvSpPr>
      <xdr:spPr>
        <a:xfrm>
          <a:off x="5835650" y="12001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38100</xdr:colOff>
      <xdr:row>8</xdr:row>
      <xdr:rowOff>0</xdr:rowOff>
    </xdr:from>
    <xdr:to>
      <xdr:col>7</xdr:col>
      <xdr:colOff>285750</xdr:colOff>
      <xdr:row>8</xdr:row>
      <xdr:rowOff>184150</xdr:rowOff>
    </xdr:to>
    <xdr:sp macro="" textlink="">
      <xdr:nvSpPr>
        <xdr:cNvPr id="20" name="Seta para a esquerda 19"/>
        <xdr:cNvSpPr/>
      </xdr:nvSpPr>
      <xdr:spPr>
        <a:xfrm>
          <a:off x="5835650" y="14160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38100</xdr:colOff>
      <xdr:row>9</xdr:row>
      <xdr:rowOff>31750</xdr:rowOff>
    </xdr:from>
    <xdr:to>
      <xdr:col>7</xdr:col>
      <xdr:colOff>285750</xdr:colOff>
      <xdr:row>10</xdr:row>
      <xdr:rowOff>25400</xdr:rowOff>
    </xdr:to>
    <xdr:sp macro="" textlink="">
      <xdr:nvSpPr>
        <xdr:cNvPr id="21" name="Seta para a esquerda 20"/>
        <xdr:cNvSpPr/>
      </xdr:nvSpPr>
      <xdr:spPr>
        <a:xfrm>
          <a:off x="5835650" y="163830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19050</xdr:colOff>
      <xdr:row>18</xdr:row>
      <xdr:rowOff>177800</xdr:rowOff>
    </xdr:from>
    <xdr:to>
      <xdr:col>3</xdr:col>
      <xdr:colOff>342900</xdr:colOff>
      <xdr:row>19</xdr:row>
      <xdr:rowOff>171450</xdr:rowOff>
    </xdr:to>
    <xdr:sp macro="" textlink="">
      <xdr:nvSpPr>
        <xdr:cNvPr id="22" name="Seta para a esquerda 21"/>
        <xdr:cNvSpPr/>
      </xdr:nvSpPr>
      <xdr:spPr>
        <a:xfrm>
          <a:off x="4419600" y="36385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19050</xdr:colOff>
      <xdr:row>20</xdr:row>
      <xdr:rowOff>0</xdr:rowOff>
    </xdr:from>
    <xdr:to>
      <xdr:col>3</xdr:col>
      <xdr:colOff>342900</xdr:colOff>
      <xdr:row>20</xdr:row>
      <xdr:rowOff>184150</xdr:rowOff>
    </xdr:to>
    <xdr:sp macro="" textlink="">
      <xdr:nvSpPr>
        <xdr:cNvPr id="23" name="Seta para a esquerda 22"/>
        <xdr:cNvSpPr/>
      </xdr:nvSpPr>
      <xdr:spPr>
        <a:xfrm>
          <a:off x="4419600" y="38417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266700</xdr:colOff>
      <xdr:row>2</xdr:row>
      <xdr:rowOff>12700</xdr:rowOff>
    </xdr:from>
    <xdr:to>
      <xdr:col>3</xdr:col>
      <xdr:colOff>450850</xdr:colOff>
      <xdr:row>2</xdr:row>
      <xdr:rowOff>171450</xdr:rowOff>
    </xdr:to>
    <xdr:sp macro="" textlink="">
      <xdr:nvSpPr>
        <xdr:cNvPr id="25" name="Seta para a esquerda 24"/>
        <xdr:cNvSpPr/>
      </xdr:nvSpPr>
      <xdr:spPr>
        <a:xfrm rot="5400000">
          <a:off x="4679950" y="279400"/>
          <a:ext cx="1587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2768600</xdr:colOff>
      <xdr:row>5</xdr:row>
      <xdr:rowOff>6350</xdr:rowOff>
    </xdr:from>
    <xdr:to>
      <xdr:col>1</xdr:col>
      <xdr:colOff>3092450</xdr:colOff>
      <xdr:row>6</xdr:row>
      <xdr:rowOff>0</xdr:rowOff>
    </xdr:to>
    <xdr:sp macro="" textlink="">
      <xdr:nvSpPr>
        <xdr:cNvPr id="27" name="Seta para a esquerda 26"/>
        <xdr:cNvSpPr/>
      </xdr:nvSpPr>
      <xdr:spPr>
        <a:xfrm rot="10800000">
          <a:off x="2838450" y="85090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44450</xdr:colOff>
      <xdr:row>10</xdr:row>
      <xdr:rowOff>63500</xdr:rowOff>
    </xdr:from>
    <xdr:to>
      <xdr:col>7</xdr:col>
      <xdr:colOff>292100</xdr:colOff>
      <xdr:row>11</xdr:row>
      <xdr:rowOff>57150</xdr:rowOff>
    </xdr:to>
    <xdr:sp macro="" textlink="">
      <xdr:nvSpPr>
        <xdr:cNvPr id="29" name="Seta para a esquerda 28"/>
        <xdr:cNvSpPr/>
      </xdr:nvSpPr>
      <xdr:spPr>
        <a:xfrm>
          <a:off x="5842000" y="18605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zoomScale="120" zoomScaleNormal="120" workbookViewId="0">
      <selection activeCell="L24" sqref="L24"/>
    </sheetView>
  </sheetViews>
  <sheetFormatPr defaultRowHeight="14.4" x14ac:dyDescent="0.3"/>
  <cols>
    <col min="1" max="1" width="1" customWidth="1"/>
    <col min="2" max="2" width="45.33203125" customWidth="1"/>
    <col min="3" max="3" width="13.33203125" style="1" customWidth="1"/>
    <col min="4" max="4" width="10.88671875" style="1" customWidth="1"/>
    <col min="5" max="5" width="12.5546875" style="2" customWidth="1"/>
    <col min="6" max="6" width="1.33203125" customWidth="1"/>
    <col min="7" max="7" width="1.109375" customWidth="1"/>
    <col min="8" max="8" width="5.88671875" style="1" customWidth="1"/>
  </cols>
  <sheetData>
    <row r="1" spans="2:8" ht="7.2" customHeight="1" thickBot="1" x14ac:dyDescent="0.35">
      <c r="H1" s="55"/>
    </row>
    <row r="2" spans="2:8" ht="15" thickBot="1" x14ac:dyDescent="0.35">
      <c r="B2" s="42" t="s">
        <v>23</v>
      </c>
      <c r="C2" s="32" t="s">
        <v>9</v>
      </c>
      <c r="D2" s="21">
        <v>3</v>
      </c>
      <c r="E2" s="33">
        <f>(D2*189.59)</f>
        <v>568.77</v>
      </c>
      <c r="F2" s="3"/>
      <c r="H2" s="55"/>
    </row>
    <row r="3" spans="2:8" x14ac:dyDescent="0.3">
      <c r="B3" s="7"/>
      <c r="C3" s="4"/>
      <c r="D3" s="4"/>
      <c r="E3" s="5"/>
      <c r="F3" s="6"/>
      <c r="H3" s="55"/>
    </row>
    <row r="4" spans="2:8" ht="15" thickBot="1" x14ac:dyDescent="0.35">
      <c r="B4" s="35" t="s">
        <v>3</v>
      </c>
      <c r="C4" s="29" t="s">
        <v>0</v>
      </c>
      <c r="D4" s="29" t="s">
        <v>1</v>
      </c>
      <c r="E4" s="34" t="s">
        <v>2</v>
      </c>
      <c r="F4" s="6"/>
      <c r="H4" s="55"/>
    </row>
    <row r="5" spans="2:8" ht="15" thickBot="1" x14ac:dyDescent="0.35">
      <c r="B5" s="45" t="s">
        <v>14</v>
      </c>
      <c r="C5" s="52">
        <v>192.98</v>
      </c>
      <c r="D5" s="47"/>
      <c r="E5" s="39"/>
      <c r="F5" s="6"/>
      <c r="H5" s="55"/>
    </row>
    <row r="6" spans="2:8" ht="15" thickBot="1" x14ac:dyDescent="0.35">
      <c r="B6" s="45" t="s">
        <v>15</v>
      </c>
      <c r="C6" s="51">
        <f>(C5+C7+C9+C10)*E6</f>
        <v>1736.7570000000001</v>
      </c>
      <c r="D6" s="48"/>
      <c r="E6" s="20">
        <v>0.25</v>
      </c>
      <c r="F6" s="6"/>
      <c r="H6" s="55"/>
    </row>
    <row r="7" spans="2:8" ht="15" thickBot="1" x14ac:dyDescent="0.35">
      <c r="B7" s="36" t="s">
        <v>16</v>
      </c>
      <c r="C7" s="22">
        <v>1736.75</v>
      </c>
      <c r="D7" s="37">
        <v>0</v>
      </c>
      <c r="E7" s="38" t="s">
        <v>6</v>
      </c>
      <c r="F7" s="6"/>
      <c r="H7" s="55"/>
    </row>
    <row r="8" spans="2:8" ht="15" thickBot="1" x14ac:dyDescent="0.35">
      <c r="B8" s="28" t="s">
        <v>4</v>
      </c>
      <c r="C8" s="40">
        <f>(C7+C5+C9+C10+C6)*E8</f>
        <v>3473.5140000000001</v>
      </c>
      <c r="D8" s="49">
        <v>0</v>
      </c>
      <c r="E8" s="16">
        <v>0.4</v>
      </c>
      <c r="F8" s="6"/>
      <c r="H8" s="57"/>
    </row>
    <row r="9" spans="2:8" ht="15" thickBot="1" x14ac:dyDescent="0.35">
      <c r="B9" s="28" t="s">
        <v>7</v>
      </c>
      <c r="C9" s="13">
        <f>((C7+C5)*E9)</f>
        <v>2894.5950000000003</v>
      </c>
      <c r="D9" s="49">
        <v>0</v>
      </c>
      <c r="E9" s="16">
        <v>1.5</v>
      </c>
      <c r="F9" s="6"/>
      <c r="H9" s="57"/>
    </row>
    <row r="10" spans="2:8" ht="15" thickBot="1" x14ac:dyDescent="0.35">
      <c r="B10" s="46" t="s">
        <v>5</v>
      </c>
      <c r="C10" s="41">
        <f>((C7+C5)*E10)</f>
        <v>2122.703</v>
      </c>
      <c r="D10" s="49">
        <v>0</v>
      </c>
      <c r="E10" s="16">
        <v>1.1000000000000001</v>
      </c>
      <c r="F10" s="6"/>
      <c r="H10" s="55"/>
    </row>
    <row r="11" spans="2:8" ht="15" thickBot="1" x14ac:dyDescent="0.35">
      <c r="B11" s="8" t="s">
        <v>12</v>
      </c>
      <c r="C11" s="41">
        <v>0</v>
      </c>
      <c r="D11" s="50">
        <f>((C7+C5)*E11)</f>
        <v>270.16220000000004</v>
      </c>
      <c r="E11" s="20">
        <v>0.14000000000000001</v>
      </c>
      <c r="F11" s="6"/>
      <c r="H11" s="55"/>
    </row>
    <row r="12" spans="2:8" x14ac:dyDescent="0.3">
      <c r="B12" s="8" t="s">
        <v>21</v>
      </c>
      <c r="C12" s="41">
        <v>0</v>
      </c>
      <c r="D12" s="41">
        <f>((C7+C5+C8+C9+C10)*E12)</f>
        <v>1094.1569099999999</v>
      </c>
      <c r="E12" s="10">
        <v>0.105</v>
      </c>
      <c r="F12" s="6"/>
      <c r="H12" s="55"/>
    </row>
    <row r="13" spans="2:8" x14ac:dyDescent="0.3">
      <c r="B13" s="15" t="s">
        <v>11</v>
      </c>
      <c r="C13" s="13"/>
      <c r="D13" s="13">
        <f>(C18*C21)-C20</f>
        <v>1942.2977197499999</v>
      </c>
      <c r="E13" s="14" t="s">
        <v>6</v>
      </c>
      <c r="F13" s="6"/>
      <c r="H13" s="55"/>
    </row>
    <row r="14" spans="2:8" x14ac:dyDescent="0.3">
      <c r="B14" s="17" t="s">
        <v>18</v>
      </c>
      <c r="C14" s="18">
        <f>SUM(C5:C12)</f>
        <v>12157.299000000001</v>
      </c>
      <c r="D14" s="18"/>
      <c r="E14" s="19"/>
      <c r="F14" s="6"/>
      <c r="H14" s="55"/>
    </row>
    <row r="15" spans="2:8" x14ac:dyDescent="0.3">
      <c r="B15" s="17" t="s">
        <v>19</v>
      </c>
      <c r="C15" s="18">
        <f>(C14-D13)</f>
        <v>10215.00128025</v>
      </c>
      <c r="D15" s="18"/>
      <c r="E15" s="19"/>
      <c r="F15" s="6"/>
      <c r="H15" s="55"/>
    </row>
    <row r="16" spans="2:8" x14ac:dyDescent="0.3">
      <c r="B16" s="17" t="s">
        <v>20</v>
      </c>
      <c r="C16" s="18">
        <f>(C14-D11-D12-D13)</f>
        <v>8850.6821702500001</v>
      </c>
      <c r="D16" s="18"/>
      <c r="E16" s="19"/>
      <c r="F16" s="6"/>
      <c r="H16" s="55"/>
    </row>
    <row r="17" spans="2:8" x14ac:dyDescent="0.3">
      <c r="B17" s="7"/>
      <c r="C17" s="4"/>
      <c r="D17" s="4" t="s">
        <v>6</v>
      </c>
      <c r="E17" s="5"/>
      <c r="F17" s="6"/>
      <c r="H17" s="57"/>
    </row>
    <row r="18" spans="2:8" x14ac:dyDescent="0.3">
      <c r="B18" s="27" t="s">
        <v>8</v>
      </c>
      <c r="C18" s="24">
        <f>(C14-D11-D12-E2)</f>
        <v>10224.20989</v>
      </c>
      <c r="D18" s="12" t="s">
        <v>6</v>
      </c>
      <c r="E18" s="11"/>
      <c r="F18" s="6"/>
      <c r="H18" s="56"/>
    </row>
    <row r="19" spans="2:8" ht="15" thickBot="1" x14ac:dyDescent="0.35">
      <c r="B19" s="25"/>
      <c r="C19" s="26"/>
      <c r="D19" s="4" t="s">
        <v>6</v>
      </c>
      <c r="E19" s="5"/>
      <c r="F19" s="6"/>
      <c r="H19" s="56"/>
    </row>
    <row r="20" spans="2:8" ht="15" thickBot="1" x14ac:dyDescent="0.35">
      <c r="B20" s="28" t="s">
        <v>10</v>
      </c>
      <c r="C20" s="22">
        <v>869.36</v>
      </c>
      <c r="D20" s="4"/>
      <c r="E20" s="5"/>
      <c r="F20" s="6"/>
      <c r="H20" s="56"/>
    </row>
    <row r="21" spans="2:8" ht="15" thickBot="1" x14ac:dyDescent="0.35">
      <c r="B21" s="28" t="s">
        <v>13</v>
      </c>
      <c r="C21" s="23">
        <v>0.27500000000000002</v>
      </c>
      <c r="D21" s="4"/>
      <c r="E21" s="5"/>
      <c r="F21" s="6"/>
      <c r="H21" s="56"/>
    </row>
    <row r="22" spans="2:8" ht="15" thickBot="1" x14ac:dyDescent="0.35">
      <c r="B22" s="7"/>
      <c r="C22" s="4"/>
      <c r="D22" s="4"/>
      <c r="E22" s="5"/>
      <c r="F22" s="6"/>
      <c r="H22" s="56"/>
    </row>
    <row r="23" spans="2:8" ht="15" thickBot="1" x14ac:dyDescent="0.35">
      <c r="B23" s="42" t="s">
        <v>17</v>
      </c>
      <c r="C23" s="43"/>
      <c r="D23" s="43"/>
      <c r="E23" s="44"/>
      <c r="F23" s="6"/>
      <c r="H23" s="56"/>
    </row>
    <row r="24" spans="2:8" ht="15" thickBot="1" x14ac:dyDescent="0.35">
      <c r="B24" s="53" t="s">
        <v>22</v>
      </c>
      <c r="C24" s="31"/>
      <c r="D24" s="31"/>
      <c r="E24" s="30"/>
      <c r="F24" s="6"/>
      <c r="H24" s="56"/>
    </row>
    <row r="25" spans="2:8" ht="15" thickBot="1" x14ac:dyDescent="0.35">
      <c r="B25" s="54" t="s">
        <v>22</v>
      </c>
      <c r="C25" s="31"/>
      <c r="D25" s="31"/>
      <c r="E25" s="30"/>
      <c r="F25" s="9"/>
      <c r="H25" s="56"/>
    </row>
    <row r="26" spans="2:8" ht="5.4" customHeight="1" x14ac:dyDescent="0.3">
      <c r="H2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CONTRACHEQUE - ADIC. INATIV.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Adamo Ferreira</cp:lastModifiedBy>
  <dcterms:created xsi:type="dcterms:W3CDTF">2021-06-30T18:00:08Z</dcterms:created>
  <dcterms:modified xsi:type="dcterms:W3CDTF">2023-01-05T17:44:47Z</dcterms:modified>
</cp:coreProperties>
</file>